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Гузь М\МАЙДАНЧИК\"/>
    </mc:Choice>
  </mc:AlternateContent>
  <bookViews>
    <workbookView xWindow="-120" yWindow="-120" windowWidth="29040" windowHeight="15840"/>
  </bookViews>
  <sheets>
    <sheet name="Shee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9" i="1" l="1"/>
  <c r="O19" i="1" s="1"/>
  <c r="I19" i="1"/>
  <c r="I36" i="1" l="1"/>
  <c r="N36" i="1"/>
  <c r="I37" i="1"/>
  <c r="N37" i="1"/>
  <c r="I16" i="1"/>
  <c r="I30" i="1"/>
  <c r="N30" i="1"/>
  <c r="I31" i="1"/>
  <c r="N31" i="1"/>
  <c r="I32" i="1"/>
  <c r="N32" i="1"/>
  <c r="I33" i="1"/>
  <c r="N33" i="1"/>
  <c r="I34" i="1"/>
  <c r="N34" i="1"/>
  <c r="N29" i="1"/>
  <c r="I29" i="1"/>
  <c r="N10" i="1"/>
  <c r="N11" i="1"/>
  <c r="N12" i="1"/>
  <c r="I22" i="1"/>
  <c r="N22" i="1"/>
  <c r="I23" i="1"/>
  <c r="N23" i="1"/>
  <c r="O23" i="1" s="1"/>
  <c r="I24" i="1"/>
  <c r="N24" i="1"/>
  <c r="I25" i="1"/>
  <c r="N25" i="1"/>
  <c r="I26" i="1"/>
  <c r="N26" i="1"/>
  <c r="I27" i="1"/>
  <c r="N27" i="1"/>
  <c r="N28" i="1"/>
  <c r="I28" i="1"/>
  <c r="O28" i="1" l="1"/>
  <c r="O24" i="1"/>
  <c r="O22" i="1"/>
  <c r="O32" i="1"/>
  <c r="O31" i="1"/>
  <c r="O27" i="1"/>
  <c r="O25" i="1"/>
  <c r="O37" i="1"/>
  <c r="O16" i="1"/>
  <c r="O36" i="1"/>
  <c r="O34" i="1"/>
  <c r="O33" i="1"/>
  <c r="O30" i="1"/>
  <c r="O29" i="1"/>
  <c r="O26" i="1"/>
  <c r="I10" i="1"/>
  <c r="N13" i="1" l="1"/>
  <c r="N14" i="1"/>
  <c r="N15" i="1"/>
  <c r="N17" i="1"/>
  <c r="N18" i="1"/>
  <c r="N20" i="1"/>
  <c r="N21" i="1"/>
  <c r="N35" i="1"/>
  <c r="N38" i="1"/>
  <c r="N39" i="1"/>
  <c r="I11" i="1"/>
  <c r="I12" i="1"/>
  <c r="I13" i="1"/>
  <c r="I14" i="1"/>
  <c r="O14" i="1" s="1"/>
  <c r="I15" i="1"/>
  <c r="I17" i="1"/>
  <c r="I18" i="1"/>
  <c r="I20" i="1"/>
  <c r="I21" i="1"/>
  <c r="I35" i="1"/>
  <c r="I38" i="1"/>
  <c r="O38" i="1" s="1"/>
  <c r="I39" i="1"/>
  <c r="O39" i="1" s="1"/>
  <c r="N40" i="1" l="1"/>
  <c r="O21" i="1"/>
  <c r="O18" i="1"/>
  <c r="O20" i="1"/>
  <c r="I40" i="1"/>
  <c r="O13" i="1"/>
  <c r="O17" i="1"/>
  <c r="O11" i="1"/>
  <c r="O35" i="1"/>
  <c r="O12" i="1"/>
  <c r="O15" i="1"/>
  <c r="O10" i="1"/>
  <c r="O40" i="1" l="1"/>
  <c r="I43" i="1" s="1"/>
  <c r="N43" i="1" l="1"/>
</calcChain>
</file>

<file path=xl/sharedStrings.xml><?xml version="1.0" encoding="utf-8"?>
<sst xmlns="http://schemas.openxmlformats.org/spreadsheetml/2006/main" count="113" uniqueCount="54">
  <si>
    <t>Назва громади: Софіївська обєднана територіальна громада Дніпропетровська область.</t>
  </si>
  <si>
    <t>Назва товару чи послуги (включно із технічними характеристиками)</t>
  </si>
  <si>
    <t>Разом</t>
  </si>
  <si>
    <t>Одиниця</t>
  </si>
  <si>
    <t>Кількість</t>
  </si>
  <si>
    <t>Ціна за одиницю</t>
  </si>
  <si>
    <t>Загальна вартість</t>
  </si>
  <si>
    <t>Загальна сума проекту (з ПДВ)</t>
  </si>
  <si>
    <t xml:space="preserve">                                                Відсотки внеску сторін</t>
  </si>
  <si>
    <t xml:space="preserve">Селищний бюджет </t>
  </si>
  <si>
    <t>Підтверджуємо, що бюджет був підготовлений, спираючись на актуальні ринкові ціни. Підтверджуючі документи додано.</t>
  </si>
  <si>
    <t>Виконано</t>
  </si>
  <si>
    <t>підпис</t>
  </si>
  <si>
    <t xml:space="preserve">Бюджет (назва проекту): </t>
  </si>
  <si>
    <t>Надайте орієнтовний бюджет проекту, прорахувавши вартість усіх товарів і послуг, необхідних для впровадження проекту. Вкажіть технічні специфікації товарів і послуг (колір, розмір, матеріал тощо). Надайте детальну постатейну розбивку, включаючи назву товару чи послуги, вартість за одиницю, необхідну кількість. До кожної статті вкажіть, чи це внесок мешканців, чи внесок селищної ради. Заповніть таблицю, додавши необхідну кількість рядків.</t>
  </si>
  <si>
    <t>Внесок мешканців громади</t>
  </si>
  <si>
    <t>Внесок селищної ради</t>
  </si>
  <si>
    <t>Мешканці</t>
  </si>
  <si>
    <t>шт</t>
  </si>
  <si>
    <t>Спортивно-ігровий майданчик для дітей та підлітків</t>
  </si>
  <si>
    <t xml:space="preserve">Сітка волейбольна </t>
  </si>
  <si>
    <t>Прибирання території</t>
  </si>
  <si>
    <r>
      <t>м</t>
    </r>
    <r>
      <rPr>
        <vertAlign val="superscript"/>
        <sz val="11"/>
        <color theme="1"/>
        <rFont val="Calibri"/>
        <family val="2"/>
        <charset val="204"/>
        <scheme val="minor"/>
      </rPr>
      <t>2</t>
    </r>
  </si>
  <si>
    <t>Встановлення лави паркової без спинки</t>
  </si>
  <si>
    <t>Спортивно-ігровий комплекс Kiddie14</t>
  </si>
  <si>
    <t>Стійки для волейболу та великого тенісу СВ1</t>
  </si>
  <si>
    <t>Тенісний стіл вуличний</t>
  </si>
  <si>
    <t>Пісок річковий 25кг</t>
  </si>
  <si>
    <t>Доска обрізна 40*100*6м</t>
  </si>
  <si>
    <t>ПВА Д3 0,75л</t>
  </si>
  <si>
    <t>Грунтовка ГФ-021 ТМ"Farbex" 0,9кг</t>
  </si>
  <si>
    <t>Емаль алкідна високоякісна чорна ТМ Maxima 0,7 кг</t>
  </si>
  <si>
    <t>Емаль алкідна високоякісна жовта ТМ Maxima 0,7 кг</t>
  </si>
  <si>
    <t>Емаль алкідна високоякісна червона ТМ Maxima 0,7 кг</t>
  </si>
  <si>
    <t>Емаль алкідна високоякісна яскраво-зелена ТМ Maxima 0,7 кг</t>
  </si>
  <si>
    <t>Доставка елементів майданчика</t>
  </si>
  <si>
    <t>Монтаж та встановлення елементів майданчика</t>
  </si>
  <si>
    <t>Доставка матеріалів</t>
  </si>
  <si>
    <t>км</t>
  </si>
  <si>
    <t>упак</t>
  </si>
  <si>
    <t>пог.м</t>
  </si>
  <si>
    <t>Цемент</t>
  </si>
  <si>
    <t>Труба 60*60*3</t>
  </si>
  <si>
    <t>Саморіз 4*40</t>
  </si>
  <si>
    <t>Саморіз 4*60</t>
  </si>
  <si>
    <t>Анкер 12*100</t>
  </si>
  <si>
    <t xml:space="preserve">Посадка дерев із заготовкою саджанця
вручну (без вартості саджанця)
</t>
  </si>
  <si>
    <t>Доставка сітки волейбольної</t>
  </si>
  <si>
    <t>Виготовлення пісочниці</t>
  </si>
  <si>
    <t>Виготовлення лави паркової без спинки</t>
  </si>
  <si>
    <t>брус 50*50*6м; 3м</t>
  </si>
  <si>
    <t>Кутник 40*40*4</t>
  </si>
  <si>
    <t>Електрод "Моноліт" РЦ(Е46) (3мм, 2,5 кг)</t>
  </si>
  <si>
    <t>брус 50*100*6м; 4м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</si>
</sst>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1" x14ac:knownFonts="1">
    <font>
      <sz val="11"/>
      <color theme="1"/>
      <name val="Calibri"/>
      <family val="2"/>
      <scheme val="minor"/>
    </font>
    <font>
      <b/>
      <sz val="11"/>
      <color theme="1"/>
      <name val="Calibri"/>
      <family val="2"/>
      <scheme val="minor"/>
    </font>
    <font>
      <sz val="16"/>
      <color theme="1"/>
      <name val="Calibri"/>
      <family val="2"/>
      <scheme val="minor"/>
    </font>
    <font>
      <sz val="12"/>
      <color theme="1"/>
      <name val="Arial"/>
      <family val="2"/>
      <charset val="204"/>
    </font>
    <font>
      <b/>
      <sz val="14"/>
      <name val="Calibri"/>
      <family val="2"/>
      <charset val="204"/>
      <scheme val="minor"/>
    </font>
    <font>
      <b/>
      <sz val="12"/>
      <color theme="1"/>
      <name val="Arial"/>
      <family val="2"/>
      <charset val="204"/>
    </font>
    <font>
      <sz val="14"/>
      <color theme="1"/>
      <name val="Calibri"/>
      <family val="2"/>
      <scheme val="minor"/>
    </font>
    <font>
      <b/>
      <sz val="11"/>
      <color theme="1"/>
      <name val="Calibri"/>
      <family val="2"/>
      <charset val="204"/>
      <scheme val="minor"/>
    </font>
    <font>
      <sz val="11"/>
      <color theme="1"/>
      <name val="Calibri"/>
      <family val="2"/>
      <scheme val="minor"/>
    </font>
    <font>
      <b/>
      <sz val="14"/>
      <color theme="1"/>
      <name val="Times New Roman"/>
      <family val="1"/>
      <charset val="204"/>
    </font>
    <font>
      <vertAlign val="superscrip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8" fillId="0" borderId="0" applyFont="0" applyFill="0" applyBorder="0" applyAlignment="0" applyProtection="0"/>
  </cellStyleXfs>
  <cellXfs count="67">
    <xf numFmtId="0" fontId="0" fillId="0" borderId="0" xfId="0"/>
    <xf numFmtId="0" fontId="0" fillId="0" borderId="1" xfId="0" applyBorder="1"/>
    <xf numFmtId="0" fontId="0" fillId="0" borderId="0" xfId="0" applyAlignment="1">
      <alignment horizontal="center" vertical="center"/>
    </xf>
    <xf numFmtId="0" fontId="0" fillId="0" borderId="4" xfId="0" applyBorder="1"/>
    <xf numFmtId="0" fontId="0" fillId="0" borderId="9" xfId="0" applyBorder="1"/>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2" xfId="0" applyBorder="1"/>
    <xf numFmtId="0" fontId="0" fillId="0" borderId="11" xfId="0" applyBorder="1"/>
    <xf numFmtId="0" fontId="0" fillId="0" borderId="3" xfId="0" applyBorder="1"/>
    <xf numFmtId="0" fontId="2" fillId="0" borderId="0" xfId="0" applyFont="1"/>
    <xf numFmtId="0" fontId="6" fillId="0" borderId="0" xfId="0" applyFont="1"/>
    <xf numFmtId="0" fontId="0" fillId="0" borderId="3" xfId="0" applyBorder="1" applyAlignment="1">
      <alignment horizontal="center" vertical="center"/>
    </xf>
    <xf numFmtId="0" fontId="0" fillId="0" borderId="8" xfId="0" applyBorder="1"/>
    <xf numFmtId="0" fontId="0" fillId="0" borderId="0" xfId="0"/>
    <xf numFmtId="0" fontId="0" fillId="0" borderId="0" xfId="0"/>
    <xf numFmtId="0" fontId="7" fillId="0" borderId="11" xfId="0" applyFont="1" applyBorder="1"/>
    <xf numFmtId="0" fontId="7" fillId="0" borderId="6" xfId="0" applyFont="1" applyBorder="1"/>
    <xf numFmtId="0" fontId="0" fillId="0" borderId="0" xfId="0" applyBorder="1"/>
    <xf numFmtId="0" fontId="0" fillId="0" borderId="11" xfId="0" applyFill="1" applyBorder="1"/>
    <xf numFmtId="9" fontId="7" fillId="0" borderId="11" xfId="0" applyNumberFormat="1" applyFont="1" applyBorder="1" applyAlignment="1">
      <alignment horizontal="left"/>
    </xf>
    <xf numFmtId="0" fontId="0" fillId="0" borderId="4" xfId="0" applyFill="1" applyBorder="1"/>
    <xf numFmtId="10" fontId="7" fillId="0" borderId="11" xfId="0" applyNumberFormat="1" applyFont="1" applyBorder="1"/>
    <xf numFmtId="0" fontId="5" fillId="0" borderId="0" xfId="0" applyFont="1" applyAlignment="1"/>
    <xf numFmtId="0" fontId="4" fillId="0" borderId="0" xfId="0" applyFont="1" applyAlignment="1">
      <alignment vertical="top"/>
    </xf>
    <xf numFmtId="164" fontId="0" fillId="0" borderId="11" xfId="1" applyFont="1" applyFill="1" applyBorder="1"/>
    <xf numFmtId="164" fontId="0" fillId="0" borderId="11" xfId="1" applyFont="1" applyBorder="1"/>
    <xf numFmtId="164" fontId="0" fillId="0" borderId="3" xfId="1" applyFont="1" applyBorder="1"/>
    <xf numFmtId="164" fontId="7" fillId="0" borderId="11" xfId="1" applyFont="1" applyBorder="1"/>
    <xf numFmtId="0" fontId="0" fillId="0" borderId="3" xfId="0" applyBorder="1" applyAlignment="1">
      <alignment horizontal="center" vertical="center" wrapText="1"/>
    </xf>
    <xf numFmtId="0" fontId="0" fillId="2" borderId="11" xfId="0" applyFill="1" applyBorder="1"/>
    <xf numFmtId="0" fontId="9" fillId="0" borderId="0" xfId="0" applyFont="1"/>
    <xf numFmtId="0" fontId="0" fillId="0" borderId="6" xfId="0" applyBorder="1"/>
    <xf numFmtId="2" fontId="0" fillId="0" borderId="11" xfId="0" applyNumberFormat="1" applyBorder="1"/>
    <xf numFmtId="2" fontId="0" fillId="0" borderId="11" xfId="1" applyNumberFormat="1" applyFont="1" applyFill="1" applyBorder="1"/>
    <xf numFmtId="2" fontId="0" fillId="0" borderId="11" xfId="0" applyNumberFormat="1" applyFill="1" applyBorder="1"/>
    <xf numFmtId="0" fontId="0" fillId="2" borderId="7" xfId="0" applyFill="1" applyBorder="1" applyAlignment="1">
      <alignment horizontal="left" vertical="top"/>
    </xf>
    <xf numFmtId="0" fontId="0" fillId="2" borderId="8" xfId="0" applyFill="1" applyBorder="1" applyAlignment="1">
      <alignment horizontal="left" vertical="top"/>
    </xf>
    <xf numFmtId="0" fontId="0" fillId="0" borderId="7" xfId="0" applyFill="1" applyBorder="1" applyAlignment="1">
      <alignment wrapText="1"/>
    </xf>
    <xf numFmtId="0" fontId="0" fillId="0" borderId="8" xfId="0" applyFill="1" applyBorder="1" applyAlignment="1">
      <alignmen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0" borderId="0" xfId="0" applyFont="1" applyAlignment="1">
      <alignment horizontal="left" vertical="top" wrapText="1"/>
    </xf>
    <xf numFmtId="0" fontId="0" fillId="0" borderId="7" xfId="0" applyFill="1" applyBorder="1" applyAlignment="1">
      <alignment horizontal="left" vertical="top" wrapText="1"/>
    </xf>
    <xf numFmtId="0" fontId="0" fillId="0" borderId="7" xfId="0" applyFill="1" applyBorder="1" applyAlignment="1">
      <alignment horizontal="left" vertical="top"/>
    </xf>
    <xf numFmtId="0" fontId="0" fillId="0" borderId="8" xfId="0" applyFill="1" applyBorder="1" applyAlignment="1">
      <alignment horizontal="left" vertical="top"/>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 fillId="0" borderId="3" xfId="0" applyFont="1" applyBorder="1" applyAlignment="1">
      <alignment horizontal="center"/>
    </xf>
    <xf numFmtId="0" fontId="1" fillId="0" borderId="11" xfId="0" applyFont="1" applyBorder="1" applyAlignment="1">
      <alignment horizontal="center"/>
    </xf>
    <xf numFmtId="0" fontId="0" fillId="0" borderId="7" xfId="0" applyFill="1" applyBorder="1" applyAlignment="1"/>
    <xf numFmtId="0" fontId="0" fillId="0" borderId="8" xfId="0" applyFill="1" applyBorder="1" applyAlignment="1"/>
    <xf numFmtId="0" fontId="0" fillId="0" borderId="7" xfId="0" applyBorder="1" applyAlignment="1">
      <alignment wrapText="1"/>
    </xf>
    <xf numFmtId="0" fontId="0" fillId="0" borderId="8" xfId="0" applyBorder="1" applyAlignment="1">
      <alignment wrapText="1"/>
    </xf>
    <xf numFmtId="0" fontId="1" fillId="0" borderId="1" xfId="0" applyFont="1" applyBorder="1" applyAlignment="1">
      <alignment horizontal="left"/>
    </xf>
    <xf numFmtId="0" fontId="1" fillId="0" borderId="4" xfId="0" applyFont="1" applyBorder="1" applyAlignment="1">
      <alignment horizontal="left"/>
    </xf>
    <xf numFmtId="0" fontId="1" fillId="0" borderId="3" xfId="0" applyFont="1" applyBorder="1" applyAlignment="1">
      <alignment horizontal="left"/>
    </xf>
    <xf numFmtId="0" fontId="0" fillId="0" borderId="7" xfId="0" applyFill="1" applyBorder="1" applyAlignment="1">
      <alignment horizontal="left" wrapText="1"/>
    </xf>
    <xf numFmtId="0" fontId="0" fillId="0" borderId="8" xfId="0" applyFill="1" applyBorder="1" applyAlignment="1">
      <alignment horizontal="left" wrapText="1"/>
    </xf>
    <xf numFmtId="0" fontId="0" fillId="0" borderId="8" xfId="0" applyFill="1" applyBorder="1" applyAlignment="1">
      <alignment horizontal="left" vertical="top"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abSelected="1" view="pageBreakPreview" topLeftCell="A7" zoomScaleNormal="100" zoomScaleSheetLayoutView="100" workbookViewId="0">
      <selection activeCell="N19" sqref="N19"/>
    </sheetView>
  </sheetViews>
  <sheetFormatPr defaultRowHeight="15" x14ac:dyDescent="0.25"/>
  <cols>
    <col min="1" max="1" width="18.85546875" customWidth="1"/>
    <col min="4" max="4" width="18.7109375" customWidth="1"/>
    <col min="8" max="8" width="11.140625" customWidth="1"/>
    <col min="9" max="9" width="11.42578125" customWidth="1"/>
    <col min="10" max="10" width="1" customWidth="1"/>
    <col min="11" max="11" width="13" customWidth="1"/>
    <col min="13" max="13" width="11.7109375" customWidth="1"/>
    <col min="14" max="14" width="18.42578125" customWidth="1"/>
    <col min="15" max="15" width="11.7109375" customWidth="1"/>
  </cols>
  <sheetData>
    <row r="1" spans="1:17" ht="18.75" x14ac:dyDescent="0.3">
      <c r="A1" s="24" t="s">
        <v>13</v>
      </c>
      <c r="B1" s="24"/>
      <c r="C1" s="24"/>
      <c r="D1" s="31" t="s">
        <v>19</v>
      </c>
      <c r="E1" s="24"/>
      <c r="F1" s="24"/>
      <c r="G1" s="24"/>
      <c r="H1" s="24"/>
      <c r="I1" s="24"/>
      <c r="J1" s="24"/>
      <c r="K1" s="24"/>
      <c r="L1" s="24"/>
      <c r="M1" s="24"/>
      <c r="N1" s="24"/>
      <c r="O1" s="24"/>
      <c r="P1" s="15"/>
      <c r="Q1" s="15"/>
    </row>
    <row r="2" spans="1:17" ht="15.75" x14ac:dyDescent="0.25">
      <c r="A2" s="23" t="s">
        <v>0</v>
      </c>
      <c r="B2" s="23"/>
      <c r="C2" s="23"/>
      <c r="D2" s="23"/>
      <c r="E2" s="23"/>
      <c r="F2" s="23"/>
      <c r="G2" s="23"/>
      <c r="H2" s="23"/>
      <c r="I2" s="23"/>
      <c r="J2" s="23"/>
      <c r="K2" s="23"/>
      <c r="L2" s="23"/>
      <c r="M2" s="23"/>
      <c r="N2" s="23"/>
      <c r="O2" s="23"/>
      <c r="P2" s="15"/>
      <c r="Q2" s="15"/>
    </row>
    <row r="4" spans="1:17" ht="72" customHeight="1" x14ac:dyDescent="0.25">
      <c r="A4" s="42" t="s">
        <v>14</v>
      </c>
      <c r="B4" s="42"/>
      <c r="C4" s="42"/>
      <c r="D4" s="42"/>
      <c r="E4" s="42"/>
      <c r="F4" s="42"/>
      <c r="G4" s="42"/>
      <c r="H4" s="42"/>
      <c r="I4" s="42"/>
      <c r="J4" s="42"/>
      <c r="K4" s="42"/>
      <c r="L4" s="42"/>
      <c r="M4" s="42"/>
      <c r="N4" s="42"/>
      <c r="O4" s="42"/>
      <c r="P4" s="15"/>
      <c r="Q4" s="15"/>
    </row>
    <row r="7" spans="1:17" x14ac:dyDescent="0.25">
      <c r="A7" s="46" t="s">
        <v>1</v>
      </c>
      <c r="B7" s="46"/>
      <c r="C7" s="46"/>
      <c r="D7" s="46"/>
      <c r="E7" s="47"/>
      <c r="F7" s="50" t="s">
        <v>15</v>
      </c>
      <c r="G7" s="51"/>
      <c r="H7" s="51"/>
      <c r="I7" s="52"/>
      <c r="J7" s="4"/>
      <c r="K7" s="50" t="s">
        <v>16</v>
      </c>
      <c r="L7" s="51"/>
      <c r="M7" s="51"/>
      <c r="N7" s="52"/>
      <c r="O7" s="40" t="s">
        <v>2</v>
      </c>
      <c r="P7" s="15"/>
      <c r="Q7" s="15"/>
    </row>
    <row r="8" spans="1:17" ht="30" x14ac:dyDescent="0.25">
      <c r="A8" s="48"/>
      <c r="B8" s="48"/>
      <c r="C8" s="48"/>
      <c r="D8" s="48"/>
      <c r="E8" s="49"/>
      <c r="F8" s="5" t="s">
        <v>3</v>
      </c>
      <c r="G8" s="5" t="s">
        <v>4</v>
      </c>
      <c r="H8" s="6" t="s">
        <v>5</v>
      </c>
      <c r="I8" s="29" t="s">
        <v>6</v>
      </c>
      <c r="J8" s="2"/>
      <c r="K8" s="12" t="s">
        <v>3</v>
      </c>
      <c r="L8" s="12" t="s">
        <v>4</v>
      </c>
      <c r="M8" s="29" t="s">
        <v>5</v>
      </c>
      <c r="N8" s="29" t="s">
        <v>6</v>
      </c>
      <c r="O8" s="41"/>
      <c r="P8" s="2"/>
      <c r="Q8" s="2"/>
    </row>
    <row r="9" spans="1:17" ht="36" customHeight="1" x14ac:dyDescent="0.25">
      <c r="A9" s="43"/>
      <c r="B9" s="44"/>
      <c r="C9" s="44"/>
      <c r="D9" s="44"/>
      <c r="E9" s="45"/>
      <c r="F9" s="21"/>
      <c r="G9" s="32"/>
      <c r="H9" s="8"/>
      <c r="I9" s="25"/>
      <c r="J9" s="8"/>
      <c r="K9" s="8"/>
      <c r="L9" s="19"/>
      <c r="M9" s="25"/>
      <c r="N9" s="26"/>
      <c r="O9" s="26"/>
      <c r="P9" s="15"/>
      <c r="Q9" s="15"/>
    </row>
    <row r="10" spans="1:17" x14ac:dyDescent="0.25">
      <c r="A10" s="43" t="s">
        <v>24</v>
      </c>
      <c r="B10" s="44"/>
      <c r="C10" s="44"/>
      <c r="D10" s="44"/>
      <c r="E10" s="45"/>
      <c r="F10" s="19" t="s">
        <v>18</v>
      </c>
      <c r="G10" s="19">
        <v>0</v>
      </c>
      <c r="H10" s="25">
        <v>0</v>
      </c>
      <c r="I10" s="25">
        <f>G10*H10</f>
        <v>0</v>
      </c>
      <c r="J10" s="8"/>
      <c r="K10" s="8" t="s">
        <v>18</v>
      </c>
      <c r="L10" s="8">
        <v>1</v>
      </c>
      <c r="M10" s="33">
        <v>51600</v>
      </c>
      <c r="N10" s="26">
        <f>L10*M10</f>
        <v>51600</v>
      </c>
      <c r="O10" s="26">
        <f>I10+N10</f>
        <v>51600</v>
      </c>
      <c r="P10" s="15"/>
      <c r="Q10" s="15"/>
    </row>
    <row r="11" spans="1:17" x14ac:dyDescent="0.25">
      <c r="A11" s="38" t="s">
        <v>25</v>
      </c>
      <c r="B11" s="38"/>
      <c r="C11" s="38"/>
      <c r="D11" s="38"/>
      <c r="E11" s="39"/>
      <c r="F11" s="19" t="s">
        <v>18</v>
      </c>
      <c r="G11" s="19">
        <v>0</v>
      </c>
      <c r="H11" s="25">
        <v>0</v>
      </c>
      <c r="I11" s="25">
        <f t="shared" ref="I11:I39" si="0">G11*H11</f>
        <v>0</v>
      </c>
      <c r="J11" s="8"/>
      <c r="K11" s="8" t="s">
        <v>18</v>
      </c>
      <c r="L11" s="19">
        <v>1</v>
      </c>
      <c r="M11" s="34">
        <v>7900</v>
      </c>
      <c r="N11" s="26">
        <f t="shared" ref="N11:N39" si="1">L11*M11</f>
        <v>7900</v>
      </c>
      <c r="O11" s="26">
        <f t="shared" ref="O11:O39" si="2">I11+N11</f>
        <v>7900</v>
      </c>
      <c r="P11" s="15"/>
      <c r="Q11" s="15"/>
    </row>
    <row r="12" spans="1:17" x14ac:dyDescent="0.25">
      <c r="A12" s="38" t="s">
        <v>26</v>
      </c>
      <c r="B12" s="57"/>
      <c r="C12" s="57"/>
      <c r="D12" s="57"/>
      <c r="E12" s="58"/>
      <c r="F12" s="19" t="s">
        <v>18</v>
      </c>
      <c r="G12" s="19">
        <v>0</v>
      </c>
      <c r="H12" s="25">
        <v>0</v>
      </c>
      <c r="I12" s="25">
        <f t="shared" si="0"/>
        <v>0</v>
      </c>
      <c r="J12" s="8"/>
      <c r="K12" s="8" t="s">
        <v>18</v>
      </c>
      <c r="L12" s="8">
        <v>1</v>
      </c>
      <c r="M12" s="33">
        <v>9500</v>
      </c>
      <c r="N12" s="26">
        <f t="shared" si="1"/>
        <v>9500</v>
      </c>
      <c r="O12" s="26">
        <f t="shared" si="2"/>
        <v>9500</v>
      </c>
      <c r="P12" s="15"/>
      <c r="Q12" s="15"/>
    </row>
    <row r="13" spans="1:17" x14ac:dyDescent="0.25">
      <c r="A13" s="38" t="s">
        <v>36</v>
      </c>
      <c r="B13" s="38"/>
      <c r="C13" s="38"/>
      <c r="D13" s="38"/>
      <c r="E13" s="39"/>
      <c r="F13" s="19" t="s">
        <v>18</v>
      </c>
      <c r="G13" s="19">
        <v>0</v>
      </c>
      <c r="H13" s="25">
        <v>0</v>
      </c>
      <c r="I13" s="25">
        <f t="shared" si="0"/>
        <v>0</v>
      </c>
      <c r="J13" s="8"/>
      <c r="K13" s="8" t="s">
        <v>18</v>
      </c>
      <c r="L13" s="8">
        <v>1</v>
      </c>
      <c r="M13" s="33">
        <v>13800</v>
      </c>
      <c r="N13" s="26">
        <f t="shared" si="1"/>
        <v>13800</v>
      </c>
      <c r="O13" s="26">
        <f t="shared" si="2"/>
        <v>13800</v>
      </c>
      <c r="P13" s="15"/>
      <c r="Q13" s="15"/>
    </row>
    <row r="14" spans="1:17" s="15" customFormat="1" x14ac:dyDescent="0.25">
      <c r="A14" s="36" t="s">
        <v>35</v>
      </c>
      <c r="B14" s="36"/>
      <c r="C14" s="36"/>
      <c r="D14" s="36"/>
      <c r="E14" s="37"/>
      <c r="F14" s="19" t="s">
        <v>18</v>
      </c>
      <c r="G14" s="19">
        <v>0</v>
      </c>
      <c r="H14" s="25">
        <v>0</v>
      </c>
      <c r="I14" s="25">
        <f t="shared" si="0"/>
        <v>0</v>
      </c>
      <c r="J14" s="30"/>
      <c r="K14" s="8" t="s">
        <v>18</v>
      </c>
      <c r="L14" s="8">
        <v>1</v>
      </c>
      <c r="M14" s="33">
        <v>3000</v>
      </c>
      <c r="N14" s="26">
        <f t="shared" si="1"/>
        <v>3000</v>
      </c>
      <c r="O14" s="26">
        <f t="shared" si="2"/>
        <v>3000</v>
      </c>
    </row>
    <row r="15" spans="1:17" s="15" customFormat="1" x14ac:dyDescent="0.25">
      <c r="A15" s="38" t="s">
        <v>20</v>
      </c>
      <c r="B15" s="38"/>
      <c r="C15" s="38"/>
      <c r="D15" s="38"/>
      <c r="E15" s="39"/>
      <c r="F15" s="19" t="s">
        <v>18</v>
      </c>
      <c r="G15" s="19">
        <v>0</v>
      </c>
      <c r="H15" s="25">
        <v>0</v>
      </c>
      <c r="I15" s="25">
        <f t="shared" si="0"/>
        <v>0</v>
      </c>
      <c r="J15" s="8"/>
      <c r="K15" s="8" t="s">
        <v>18</v>
      </c>
      <c r="L15" s="8">
        <v>1</v>
      </c>
      <c r="M15" s="35">
        <v>2500</v>
      </c>
      <c r="N15" s="26">
        <f t="shared" si="1"/>
        <v>2500</v>
      </c>
      <c r="O15" s="26">
        <f t="shared" si="2"/>
        <v>2500</v>
      </c>
    </row>
    <row r="16" spans="1:17" s="15" customFormat="1" x14ac:dyDescent="0.25">
      <c r="A16" s="64" t="s">
        <v>47</v>
      </c>
      <c r="B16" s="64"/>
      <c r="C16" s="64"/>
      <c r="D16" s="64"/>
      <c r="E16" s="65"/>
      <c r="F16" s="19" t="s">
        <v>18</v>
      </c>
      <c r="G16" s="19">
        <v>0</v>
      </c>
      <c r="H16" s="25">
        <v>0</v>
      </c>
      <c r="I16" s="25">
        <f t="shared" ref="I16" si="3">G16*H16</f>
        <v>0</v>
      </c>
      <c r="J16" s="8"/>
      <c r="K16" s="8" t="s">
        <v>18</v>
      </c>
      <c r="L16" s="8">
        <v>1</v>
      </c>
      <c r="M16" s="35">
        <v>100</v>
      </c>
      <c r="N16" s="26">
        <v>150</v>
      </c>
      <c r="O16" s="26">
        <f t="shared" ref="O16" si="4">I16+N16</f>
        <v>150</v>
      </c>
    </row>
    <row r="17" spans="1:15" x14ac:dyDescent="0.25">
      <c r="A17" s="44" t="s">
        <v>27</v>
      </c>
      <c r="B17" s="44"/>
      <c r="C17" s="44"/>
      <c r="D17" s="44"/>
      <c r="E17" s="45"/>
      <c r="F17" s="19" t="s">
        <v>18</v>
      </c>
      <c r="G17" s="19">
        <v>0</v>
      </c>
      <c r="H17" s="25">
        <v>0</v>
      </c>
      <c r="I17" s="25">
        <f t="shared" si="0"/>
        <v>0</v>
      </c>
      <c r="J17" s="8"/>
      <c r="K17" s="8" t="s">
        <v>18</v>
      </c>
      <c r="L17" s="8">
        <v>34</v>
      </c>
      <c r="M17" s="33">
        <v>25</v>
      </c>
      <c r="N17" s="26">
        <f t="shared" si="1"/>
        <v>850</v>
      </c>
      <c r="O17" s="26">
        <f t="shared" si="2"/>
        <v>850</v>
      </c>
    </row>
    <row r="18" spans="1:15" x14ac:dyDescent="0.25">
      <c r="A18" s="44" t="s">
        <v>28</v>
      </c>
      <c r="B18" s="44"/>
      <c r="C18" s="44"/>
      <c r="D18" s="44"/>
      <c r="E18" s="45"/>
      <c r="F18" s="19" t="s">
        <v>18</v>
      </c>
      <c r="G18" s="19">
        <v>0</v>
      </c>
      <c r="H18" s="25">
        <v>0</v>
      </c>
      <c r="I18" s="25">
        <f t="shared" si="0"/>
        <v>0</v>
      </c>
      <c r="J18" s="8"/>
      <c r="K18" s="8" t="s">
        <v>40</v>
      </c>
      <c r="L18" s="8">
        <v>48</v>
      </c>
      <c r="M18" s="33">
        <v>40</v>
      </c>
      <c r="N18" s="26">
        <f t="shared" si="1"/>
        <v>1920</v>
      </c>
      <c r="O18" s="26">
        <f t="shared" si="2"/>
        <v>1920</v>
      </c>
    </row>
    <row r="19" spans="1:15" s="15" customFormat="1" x14ac:dyDescent="0.25">
      <c r="A19" s="43" t="s">
        <v>50</v>
      </c>
      <c r="B19" s="43"/>
      <c r="C19" s="43"/>
      <c r="D19" s="43"/>
      <c r="E19" s="66"/>
      <c r="F19" s="19" t="s">
        <v>18</v>
      </c>
      <c r="G19" s="19">
        <v>0</v>
      </c>
      <c r="H19" s="25">
        <v>0</v>
      </c>
      <c r="I19" s="25">
        <f t="shared" ref="I19" si="5">G19*H19</f>
        <v>0</v>
      </c>
      <c r="J19" s="8"/>
      <c r="K19" s="8" t="s">
        <v>40</v>
      </c>
      <c r="L19" s="8">
        <v>8</v>
      </c>
      <c r="M19" s="33">
        <v>32</v>
      </c>
      <c r="N19" s="26">
        <f t="shared" ref="N19" si="6">L19*M19</f>
        <v>256</v>
      </c>
      <c r="O19" s="26">
        <f t="shared" ref="O19" si="7">I19+N19</f>
        <v>256</v>
      </c>
    </row>
    <row r="20" spans="1:15" x14ac:dyDescent="0.25">
      <c r="A20" s="43" t="s">
        <v>53</v>
      </c>
      <c r="B20" s="43"/>
      <c r="C20" s="43"/>
      <c r="D20" s="43"/>
      <c r="E20" s="66"/>
      <c r="F20" s="19" t="s">
        <v>18</v>
      </c>
      <c r="G20" s="19">
        <v>0</v>
      </c>
      <c r="H20" s="25">
        <v>0</v>
      </c>
      <c r="I20" s="25">
        <f t="shared" si="0"/>
        <v>0</v>
      </c>
      <c r="J20" s="8"/>
      <c r="K20" s="8" t="s">
        <v>40</v>
      </c>
      <c r="L20" s="8">
        <v>24</v>
      </c>
      <c r="M20" s="33">
        <v>53</v>
      </c>
      <c r="N20" s="26">
        <f t="shared" si="1"/>
        <v>1272</v>
      </c>
      <c r="O20" s="26">
        <f t="shared" si="2"/>
        <v>1272</v>
      </c>
    </row>
    <row r="21" spans="1:15" x14ac:dyDescent="0.25">
      <c r="A21" s="43" t="s">
        <v>29</v>
      </c>
      <c r="B21" s="43"/>
      <c r="C21" s="43"/>
      <c r="D21" s="43"/>
      <c r="E21" s="66"/>
      <c r="F21" s="19" t="s">
        <v>18</v>
      </c>
      <c r="G21" s="19">
        <v>0</v>
      </c>
      <c r="H21" s="25">
        <v>0</v>
      </c>
      <c r="I21" s="25">
        <f t="shared" si="0"/>
        <v>0</v>
      </c>
      <c r="J21" s="8"/>
      <c r="K21" s="8" t="s">
        <v>18</v>
      </c>
      <c r="L21" s="8">
        <v>1</v>
      </c>
      <c r="M21" s="33">
        <v>100</v>
      </c>
      <c r="N21" s="26">
        <f t="shared" si="1"/>
        <v>100</v>
      </c>
      <c r="O21" s="26">
        <f t="shared" si="2"/>
        <v>100</v>
      </c>
    </row>
    <row r="22" spans="1:15" s="15" customFormat="1" x14ac:dyDescent="0.25">
      <c r="A22" s="43" t="s">
        <v>30</v>
      </c>
      <c r="B22" s="43"/>
      <c r="C22" s="43"/>
      <c r="D22" s="43"/>
      <c r="E22" s="66"/>
      <c r="F22" s="19" t="s">
        <v>18</v>
      </c>
      <c r="G22" s="19">
        <v>0</v>
      </c>
      <c r="H22" s="25">
        <v>0</v>
      </c>
      <c r="I22" s="25">
        <f t="shared" ref="I22:I27" si="8">G22*H22</f>
        <v>0</v>
      </c>
      <c r="J22" s="8"/>
      <c r="K22" s="8" t="s">
        <v>18</v>
      </c>
      <c r="L22" s="8">
        <v>1</v>
      </c>
      <c r="M22" s="33">
        <v>61</v>
      </c>
      <c r="N22" s="26">
        <f t="shared" ref="N22:N27" si="9">L22*M22</f>
        <v>61</v>
      </c>
      <c r="O22" s="26">
        <f t="shared" ref="O22:O27" si="10">I22+N22</f>
        <v>61</v>
      </c>
    </row>
    <row r="23" spans="1:15" s="15" customFormat="1" x14ac:dyDescent="0.25">
      <c r="A23" s="43" t="s">
        <v>31</v>
      </c>
      <c r="B23" s="43"/>
      <c r="C23" s="43"/>
      <c r="D23" s="43"/>
      <c r="E23" s="66"/>
      <c r="F23" s="19" t="s">
        <v>18</v>
      </c>
      <c r="G23" s="19">
        <v>0</v>
      </c>
      <c r="H23" s="25">
        <v>0</v>
      </c>
      <c r="I23" s="25">
        <f t="shared" si="8"/>
        <v>0</v>
      </c>
      <c r="J23" s="8"/>
      <c r="K23" s="8" t="s">
        <v>18</v>
      </c>
      <c r="L23" s="8">
        <v>1</v>
      </c>
      <c r="M23" s="33">
        <v>82</v>
      </c>
      <c r="N23" s="26">
        <f t="shared" si="9"/>
        <v>82</v>
      </c>
      <c r="O23" s="26">
        <f t="shared" si="10"/>
        <v>82</v>
      </c>
    </row>
    <row r="24" spans="1:15" s="15" customFormat="1" x14ac:dyDescent="0.25">
      <c r="A24" s="43" t="s">
        <v>32</v>
      </c>
      <c r="B24" s="43"/>
      <c r="C24" s="43"/>
      <c r="D24" s="43"/>
      <c r="E24" s="66"/>
      <c r="F24" s="19" t="s">
        <v>18</v>
      </c>
      <c r="G24" s="19">
        <v>0</v>
      </c>
      <c r="H24" s="25">
        <v>0</v>
      </c>
      <c r="I24" s="25">
        <f t="shared" si="8"/>
        <v>0</v>
      </c>
      <c r="J24" s="8"/>
      <c r="K24" s="8" t="s">
        <v>18</v>
      </c>
      <c r="L24" s="8">
        <v>1</v>
      </c>
      <c r="M24" s="33">
        <v>111</v>
      </c>
      <c r="N24" s="26">
        <f t="shared" si="9"/>
        <v>111</v>
      </c>
      <c r="O24" s="26">
        <f t="shared" si="10"/>
        <v>111</v>
      </c>
    </row>
    <row r="25" spans="1:15" s="15" customFormat="1" x14ac:dyDescent="0.25">
      <c r="A25" s="43" t="s">
        <v>33</v>
      </c>
      <c r="B25" s="43"/>
      <c r="C25" s="43"/>
      <c r="D25" s="43"/>
      <c r="E25" s="66"/>
      <c r="F25" s="19" t="s">
        <v>18</v>
      </c>
      <c r="G25" s="19">
        <v>0</v>
      </c>
      <c r="H25" s="25">
        <v>0</v>
      </c>
      <c r="I25" s="25">
        <f t="shared" si="8"/>
        <v>0</v>
      </c>
      <c r="J25" s="8"/>
      <c r="K25" s="8" t="s">
        <v>18</v>
      </c>
      <c r="L25" s="8">
        <v>1</v>
      </c>
      <c r="M25" s="33">
        <v>114</v>
      </c>
      <c r="N25" s="26">
        <f t="shared" si="9"/>
        <v>114</v>
      </c>
      <c r="O25" s="26">
        <f t="shared" si="10"/>
        <v>114</v>
      </c>
    </row>
    <row r="26" spans="1:15" s="15" customFormat="1" x14ac:dyDescent="0.25">
      <c r="A26" s="43" t="s">
        <v>34</v>
      </c>
      <c r="B26" s="43"/>
      <c r="C26" s="43"/>
      <c r="D26" s="43"/>
      <c r="E26" s="66"/>
      <c r="F26" s="19" t="s">
        <v>18</v>
      </c>
      <c r="G26" s="19">
        <v>0</v>
      </c>
      <c r="H26" s="25">
        <v>0</v>
      </c>
      <c r="I26" s="25">
        <f t="shared" si="8"/>
        <v>0</v>
      </c>
      <c r="J26" s="8"/>
      <c r="K26" s="8" t="s">
        <v>18</v>
      </c>
      <c r="L26" s="8">
        <v>1</v>
      </c>
      <c r="M26" s="33">
        <v>98</v>
      </c>
      <c r="N26" s="26">
        <f t="shared" si="9"/>
        <v>98</v>
      </c>
      <c r="O26" s="26">
        <f t="shared" si="10"/>
        <v>98</v>
      </c>
    </row>
    <row r="27" spans="1:15" s="15" customFormat="1" x14ac:dyDescent="0.25">
      <c r="A27" s="43" t="s">
        <v>52</v>
      </c>
      <c r="B27" s="43"/>
      <c r="C27" s="43"/>
      <c r="D27" s="43"/>
      <c r="E27" s="66"/>
      <c r="F27" s="19" t="s">
        <v>18</v>
      </c>
      <c r="G27" s="19">
        <v>0</v>
      </c>
      <c r="H27" s="25">
        <v>0</v>
      </c>
      <c r="I27" s="25">
        <f t="shared" si="8"/>
        <v>0</v>
      </c>
      <c r="J27" s="8"/>
      <c r="K27" s="8" t="s">
        <v>39</v>
      </c>
      <c r="L27" s="8">
        <v>1</v>
      </c>
      <c r="M27" s="33">
        <v>285</v>
      </c>
      <c r="N27" s="26">
        <f t="shared" si="9"/>
        <v>285</v>
      </c>
      <c r="O27" s="26">
        <f t="shared" si="10"/>
        <v>285</v>
      </c>
    </row>
    <row r="28" spans="1:15" s="15" customFormat="1" x14ac:dyDescent="0.25">
      <c r="A28" s="43" t="s">
        <v>37</v>
      </c>
      <c r="B28" s="43"/>
      <c r="C28" s="43"/>
      <c r="D28" s="43"/>
      <c r="E28" s="66"/>
      <c r="F28" s="19" t="s">
        <v>18</v>
      </c>
      <c r="G28" s="19">
        <v>0</v>
      </c>
      <c r="H28" s="25">
        <v>0</v>
      </c>
      <c r="I28" s="25">
        <f t="shared" ref="I28:I29" si="11">G28*H28</f>
        <v>0</v>
      </c>
      <c r="J28" s="8"/>
      <c r="K28" s="8" t="s">
        <v>38</v>
      </c>
      <c r="L28" s="8">
        <v>35</v>
      </c>
      <c r="M28" s="33">
        <v>8</v>
      </c>
      <c r="N28" s="26">
        <f t="shared" ref="N28:N29" si="12">L28*M28</f>
        <v>280</v>
      </c>
      <c r="O28" s="26">
        <f t="shared" ref="O28:O29" si="13">I28+N28</f>
        <v>280</v>
      </c>
    </row>
    <row r="29" spans="1:15" s="15" customFormat="1" x14ac:dyDescent="0.25">
      <c r="A29" s="43" t="s">
        <v>41</v>
      </c>
      <c r="B29" s="43"/>
      <c r="C29" s="43"/>
      <c r="D29" s="43"/>
      <c r="E29" s="66"/>
      <c r="F29" s="19" t="s">
        <v>18</v>
      </c>
      <c r="G29" s="19">
        <v>0</v>
      </c>
      <c r="H29" s="25">
        <v>0</v>
      </c>
      <c r="I29" s="25">
        <f t="shared" si="11"/>
        <v>0</v>
      </c>
      <c r="J29" s="8"/>
      <c r="K29" s="8" t="s">
        <v>18</v>
      </c>
      <c r="L29" s="8">
        <v>3</v>
      </c>
      <c r="M29" s="33">
        <v>75</v>
      </c>
      <c r="N29" s="26">
        <f t="shared" si="12"/>
        <v>225</v>
      </c>
      <c r="O29" s="26">
        <f t="shared" si="13"/>
        <v>225</v>
      </c>
    </row>
    <row r="30" spans="1:15" s="15" customFormat="1" x14ac:dyDescent="0.25">
      <c r="A30" s="43" t="s">
        <v>42</v>
      </c>
      <c r="B30" s="43"/>
      <c r="C30" s="43"/>
      <c r="D30" s="43"/>
      <c r="E30" s="66"/>
      <c r="F30" s="19" t="s">
        <v>18</v>
      </c>
      <c r="G30" s="19">
        <v>0</v>
      </c>
      <c r="H30" s="25">
        <v>0</v>
      </c>
      <c r="I30" s="25">
        <f t="shared" ref="I30:I34" si="14">G30*H30</f>
        <v>0</v>
      </c>
      <c r="J30" s="8"/>
      <c r="K30" s="8" t="s">
        <v>18</v>
      </c>
      <c r="L30" s="8">
        <v>21</v>
      </c>
      <c r="M30" s="33">
        <v>263</v>
      </c>
      <c r="N30" s="26">
        <f t="shared" ref="N30:N34" si="15">L30*M30</f>
        <v>5523</v>
      </c>
      <c r="O30" s="26">
        <f t="shared" ref="O30:O34" si="16">I30+N30</f>
        <v>5523</v>
      </c>
    </row>
    <row r="31" spans="1:15" s="15" customFormat="1" x14ac:dyDescent="0.25">
      <c r="A31" s="43" t="s">
        <v>51</v>
      </c>
      <c r="B31" s="43"/>
      <c r="C31" s="43"/>
      <c r="D31" s="43"/>
      <c r="E31" s="66"/>
      <c r="F31" s="19" t="s">
        <v>18</v>
      </c>
      <c r="G31" s="19">
        <v>0</v>
      </c>
      <c r="H31" s="25">
        <v>0</v>
      </c>
      <c r="I31" s="25">
        <f t="shared" si="14"/>
        <v>0</v>
      </c>
      <c r="J31" s="8"/>
      <c r="K31" s="8" t="s">
        <v>40</v>
      </c>
      <c r="L31" s="8">
        <v>2</v>
      </c>
      <c r="M31" s="33">
        <v>63</v>
      </c>
      <c r="N31" s="26">
        <f t="shared" si="15"/>
        <v>126</v>
      </c>
      <c r="O31" s="26">
        <f t="shared" si="16"/>
        <v>126</v>
      </c>
    </row>
    <row r="32" spans="1:15" s="15" customFormat="1" x14ac:dyDescent="0.25">
      <c r="A32" s="43" t="s">
        <v>43</v>
      </c>
      <c r="B32" s="43"/>
      <c r="C32" s="43"/>
      <c r="D32" s="43"/>
      <c r="E32" s="66"/>
      <c r="F32" s="19" t="s">
        <v>18</v>
      </c>
      <c r="G32" s="19">
        <v>0</v>
      </c>
      <c r="H32" s="25">
        <v>0</v>
      </c>
      <c r="I32" s="25">
        <f t="shared" si="14"/>
        <v>0</v>
      </c>
      <c r="J32" s="8"/>
      <c r="K32" s="8" t="s">
        <v>18</v>
      </c>
      <c r="L32" s="8">
        <v>48</v>
      </c>
      <c r="M32" s="33">
        <v>0.3</v>
      </c>
      <c r="N32" s="26">
        <f t="shared" si="15"/>
        <v>14.399999999999999</v>
      </c>
      <c r="O32" s="26">
        <f t="shared" si="16"/>
        <v>14.399999999999999</v>
      </c>
    </row>
    <row r="33" spans="1:15" s="15" customFormat="1" x14ac:dyDescent="0.25">
      <c r="A33" s="43" t="s">
        <v>44</v>
      </c>
      <c r="B33" s="43"/>
      <c r="C33" s="43"/>
      <c r="D33" s="43"/>
      <c r="E33" s="66"/>
      <c r="F33" s="19" t="s">
        <v>18</v>
      </c>
      <c r="G33" s="19">
        <v>0</v>
      </c>
      <c r="H33" s="25">
        <v>0</v>
      </c>
      <c r="I33" s="25">
        <f t="shared" si="14"/>
        <v>0</v>
      </c>
      <c r="J33" s="8"/>
      <c r="K33" s="8" t="s">
        <v>18</v>
      </c>
      <c r="L33" s="8">
        <v>200</v>
      </c>
      <c r="M33" s="33">
        <v>0.45</v>
      </c>
      <c r="N33" s="26">
        <f t="shared" si="15"/>
        <v>90</v>
      </c>
      <c r="O33" s="26">
        <f t="shared" si="16"/>
        <v>90</v>
      </c>
    </row>
    <row r="34" spans="1:15" s="15" customFormat="1" x14ac:dyDescent="0.25">
      <c r="A34" s="43" t="s">
        <v>45</v>
      </c>
      <c r="B34" s="43"/>
      <c r="C34" s="43"/>
      <c r="D34" s="43"/>
      <c r="E34" s="66"/>
      <c r="F34" s="19" t="s">
        <v>18</v>
      </c>
      <c r="G34" s="19">
        <v>0</v>
      </c>
      <c r="H34" s="25">
        <v>0</v>
      </c>
      <c r="I34" s="25">
        <f t="shared" si="14"/>
        <v>0</v>
      </c>
      <c r="J34" s="8"/>
      <c r="K34" s="8" t="s">
        <v>18</v>
      </c>
      <c r="L34" s="8">
        <v>12</v>
      </c>
      <c r="M34" s="33">
        <v>10</v>
      </c>
      <c r="N34" s="26">
        <f t="shared" si="15"/>
        <v>120</v>
      </c>
      <c r="O34" s="26">
        <f t="shared" si="16"/>
        <v>120</v>
      </c>
    </row>
    <row r="35" spans="1:15" ht="30" customHeight="1" x14ac:dyDescent="0.25">
      <c r="A35" s="43" t="s">
        <v>46</v>
      </c>
      <c r="B35" s="43"/>
      <c r="C35" s="43"/>
      <c r="D35" s="43"/>
      <c r="E35" s="66"/>
      <c r="F35" s="19" t="s">
        <v>18</v>
      </c>
      <c r="G35" s="19">
        <v>8</v>
      </c>
      <c r="H35" s="25">
        <v>160</v>
      </c>
      <c r="I35" s="25">
        <f t="shared" si="0"/>
        <v>1280</v>
      </c>
      <c r="J35" s="8"/>
      <c r="K35" s="8" t="s">
        <v>18</v>
      </c>
      <c r="L35" s="8">
        <v>0</v>
      </c>
      <c r="M35" s="33">
        <v>0</v>
      </c>
      <c r="N35" s="26">
        <f t="shared" si="1"/>
        <v>0</v>
      </c>
      <c r="O35" s="26">
        <f t="shared" si="2"/>
        <v>1280</v>
      </c>
    </row>
    <row r="36" spans="1:15" s="15" customFormat="1" x14ac:dyDescent="0.25">
      <c r="A36" s="53" t="s">
        <v>48</v>
      </c>
      <c r="B36" s="53"/>
      <c r="C36" s="53"/>
      <c r="D36" s="53"/>
      <c r="E36" s="54"/>
      <c r="F36" s="19" t="s">
        <v>18</v>
      </c>
      <c r="G36" s="19">
        <v>1</v>
      </c>
      <c r="H36" s="25">
        <v>1500</v>
      </c>
      <c r="I36" s="25">
        <f t="shared" ref="I36:I37" si="17">G36*H36</f>
        <v>1500</v>
      </c>
      <c r="J36" s="8"/>
      <c r="K36" s="8" t="s">
        <v>18</v>
      </c>
      <c r="L36" s="8">
        <v>0</v>
      </c>
      <c r="M36" s="33">
        <v>0</v>
      </c>
      <c r="N36" s="26">
        <f t="shared" ref="N36:N37" si="18">L36*M36</f>
        <v>0</v>
      </c>
      <c r="O36" s="26">
        <f t="shared" ref="O36:O37" si="19">I36+N36</f>
        <v>1500</v>
      </c>
    </row>
    <row r="37" spans="1:15" s="15" customFormat="1" x14ac:dyDescent="0.25">
      <c r="A37" s="53" t="s">
        <v>49</v>
      </c>
      <c r="B37" s="53"/>
      <c r="C37" s="53"/>
      <c r="D37" s="53"/>
      <c r="E37" s="54"/>
      <c r="F37" s="19" t="s">
        <v>18</v>
      </c>
      <c r="G37" s="19">
        <v>3</v>
      </c>
      <c r="H37" s="25">
        <v>1000</v>
      </c>
      <c r="I37" s="25">
        <f t="shared" si="17"/>
        <v>3000</v>
      </c>
      <c r="J37" s="8"/>
      <c r="K37" s="8" t="s">
        <v>18</v>
      </c>
      <c r="L37" s="8">
        <v>0</v>
      </c>
      <c r="M37" s="33">
        <v>0</v>
      </c>
      <c r="N37" s="26">
        <f t="shared" si="18"/>
        <v>0</v>
      </c>
      <c r="O37" s="26">
        <f t="shared" si="19"/>
        <v>3000</v>
      </c>
    </row>
    <row r="38" spans="1:15" s="14" customFormat="1" x14ac:dyDescent="0.25">
      <c r="A38" s="53" t="s">
        <v>23</v>
      </c>
      <c r="B38" s="53"/>
      <c r="C38" s="53"/>
      <c r="D38" s="53"/>
      <c r="E38" s="54"/>
      <c r="F38" s="19" t="s">
        <v>18</v>
      </c>
      <c r="G38" s="19">
        <v>3</v>
      </c>
      <c r="H38" s="25">
        <v>1600</v>
      </c>
      <c r="I38" s="25">
        <f t="shared" si="0"/>
        <v>4800</v>
      </c>
      <c r="J38" s="8"/>
      <c r="K38" s="8" t="s">
        <v>18</v>
      </c>
      <c r="L38" s="8">
        <v>0</v>
      </c>
      <c r="M38" s="33">
        <v>0</v>
      </c>
      <c r="N38" s="26">
        <f t="shared" si="1"/>
        <v>0</v>
      </c>
      <c r="O38" s="26">
        <f t="shared" si="2"/>
        <v>4800</v>
      </c>
    </row>
    <row r="39" spans="1:15" ht="17.25" x14ac:dyDescent="0.25">
      <c r="A39" s="59" t="s">
        <v>21</v>
      </c>
      <c r="B39" s="59"/>
      <c r="C39" s="59"/>
      <c r="D39" s="59"/>
      <c r="E39" s="60"/>
      <c r="F39" s="19" t="s">
        <v>22</v>
      </c>
      <c r="G39" s="19">
        <v>400</v>
      </c>
      <c r="H39" s="25">
        <v>52</v>
      </c>
      <c r="I39" s="25">
        <f t="shared" si="0"/>
        <v>20800</v>
      </c>
      <c r="J39" s="8"/>
      <c r="K39" s="8" t="s">
        <v>18</v>
      </c>
      <c r="L39" s="8">
        <v>0</v>
      </c>
      <c r="M39" s="33">
        <v>0</v>
      </c>
      <c r="N39" s="26">
        <f t="shared" si="1"/>
        <v>0</v>
      </c>
      <c r="O39" s="26">
        <f t="shared" si="2"/>
        <v>20800</v>
      </c>
    </row>
    <row r="40" spans="1:15" x14ac:dyDescent="0.25">
      <c r="A40" s="18"/>
      <c r="B40" s="61" t="s">
        <v>7</v>
      </c>
      <c r="C40" s="62"/>
      <c r="D40" s="62"/>
      <c r="E40" s="62"/>
      <c r="F40" s="63"/>
      <c r="G40" s="9"/>
      <c r="H40" s="27"/>
      <c r="I40" s="28">
        <f>SUM(I9:I39)</f>
        <v>31380</v>
      </c>
      <c r="J40" s="4"/>
      <c r="K40" s="9"/>
      <c r="L40" s="9"/>
      <c r="M40" s="9"/>
      <c r="N40" s="28">
        <f>SUM(N10:N39)</f>
        <v>99977.4</v>
      </c>
      <c r="O40" s="28">
        <f>I40+N40</f>
        <v>131357.4</v>
      </c>
    </row>
    <row r="41" spans="1:15" x14ac:dyDescent="0.25">
      <c r="A41" s="15"/>
      <c r="B41" s="15"/>
      <c r="C41" s="15"/>
      <c r="D41" s="15"/>
      <c r="E41" s="1"/>
      <c r="F41" s="3"/>
      <c r="G41" s="3"/>
      <c r="H41" s="3"/>
      <c r="I41" s="8"/>
      <c r="J41" s="15"/>
      <c r="K41" s="3"/>
      <c r="L41" s="3"/>
      <c r="M41" s="3"/>
      <c r="N41" s="3"/>
      <c r="O41" s="3"/>
    </row>
    <row r="42" spans="1:15" x14ac:dyDescent="0.25">
      <c r="A42" s="55"/>
      <c r="B42" s="55"/>
      <c r="C42" s="55"/>
      <c r="D42" s="55"/>
      <c r="E42" s="55"/>
      <c r="F42" s="9"/>
      <c r="G42" s="9"/>
      <c r="H42" s="9"/>
      <c r="I42" s="9"/>
      <c r="J42" s="15"/>
      <c r="K42" s="9"/>
      <c r="L42" s="9"/>
      <c r="M42" s="9"/>
      <c r="N42" s="9"/>
      <c r="O42" s="9"/>
    </row>
    <row r="43" spans="1:15" x14ac:dyDescent="0.25">
      <c r="A43" s="56" t="s">
        <v>8</v>
      </c>
      <c r="B43" s="56"/>
      <c r="C43" s="56"/>
      <c r="D43" s="56"/>
      <c r="E43" s="50"/>
      <c r="F43" s="16" t="s">
        <v>17</v>
      </c>
      <c r="G43" s="20"/>
      <c r="H43" s="13"/>
      <c r="I43" s="22">
        <f>I40/O40</f>
        <v>0.23889023382009694</v>
      </c>
      <c r="J43" s="8"/>
      <c r="K43" s="17" t="s">
        <v>9</v>
      </c>
      <c r="L43" s="20"/>
      <c r="M43" s="8"/>
      <c r="N43" s="22">
        <f>N40/O40</f>
        <v>0.76110976617990311</v>
      </c>
      <c r="O43" s="8"/>
    </row>
    <row r="46" spans="1:15" ht="18.75" x14ac:dyDescent="0.3">
      <c r="A46" s="11" t="s">
        <v>10</v>
      </c>
      <c r="B46" s="15"/>
      <c r="C46" s="15"/>
      <c r="D46" s="15"/>
      <c r="E46" s="15"/>
      <c r="F46" s="15"/>
      <c r="G46" s="15"/>
      <c r="H46" s="15"/>
      <c r="I46" s="15"/>
      <c r="J46" s="15"/>
      <c r="K46" s="15"/>
      <c r="L46" s="15"/>
      <c r="M46" s="15"/>
      <c r="N46" s="15"/>
      <c r="O46" s="15"/>
    </row>
    <row r="49" spans="1:15" ht="21" x14ac:dyDescent="0.35">
      <c r="A49" s="10" t="s">
        <v>11</v>
      </c>
      <c r="B49" s="15"/>
      <c r="C49" s="7"/>
      <c r="D49" s="7"/>
      <c r="E49" s="7"/>
      <c r="F49" s="15"/>
      <c r="G49" s="15"/>
      <c r="H49" s="15"/>
      <c r="I49" s="15"/>
      <c r="J49" s="15"/>
      <c r="K49" s="10"/>
      <c r="L49" s="15"/>
      <c r="M49" s="7"/>
      <c r="N49" s="7"/>
      <c r="O49" s="7"/>
    </row>
    <row r="50" spans="1:15" x14ac:dyDescent="0.25">
      <c r="A50" s="15"/>
      <c r="B50" s="15"/>
      <c r="C50" s="15"/>
      <c r="D50" s="15" t="s">
        <v>12</v>
      </c>
      <c r="E50" s="15"/>
      <c r="F50" s="15"/>
      <c r="G50" s="15"/>
      <c r="H50" s="15"/>
      <c r="I50" s="15"/>
      <c r="J50" s="15"/>
      <c r="K50" s="15"/>
      <c r="L50" s="15"/>
      <c r="M50" s="15"/>
      <c r="N50" s="15"/>
      <c r="O50" s="15"/>
    </row>
  </sheetData>
  <mergeCells count="39">
    <mergeCell ref="A37:E37"/>
    <mergeCell ref="A36:E36"/>
    <mergeCell ref="A16:E16"/>
    <mergeCell ref="A28:E28"/>
    <mergeCell ref="A22:E22"/>
    <mergeCell ref="A23:E23"/>
    <mergeCell ref="A24:E24"/>
    <mergeCell ref="A25:E25"/>
    <mergeCell ref="A26:E26"/>
    <mergeCell ref="A27:E27"/>
    <mergeCell ref="A29:E29"/>
    <mergeCell ref="A30:E30"/>
    <mergeCell ref="A31:E31"/>
    <mergeCell ref="A32:E32"/>
    <mergeCell ref="A19:E19"/>
    <mergeCell ref="A33:E33"/>
    <mergeCell ref="A34:E34"/>
    <mergeCell ref="A42:E42"/>
    <mergeCell ref="A43:E43"/>
    <mergeCell ref="A10:E10"/>
    <mergeCell ref="A11:E11"/>
    <mergeCell ref="A12:E12"/>
    <mergeCell ref="A13:E13"/>
    <mergeCell ref="A17:E17"/>
    <mergeCell ref="A18:E18"/>
    <mergeCell ref="A20:E20"/>
    <mergeCell ref="A21:E21"/>
    <mergeCell ref="A35:E35"/>
    <mergeCell ref="A39:E39"/>
    <mergeCell ref="B40:F40"/>
    <mergeCell ref="A38:E38"/>
    <mergeCell ref="A14:E14"/>
    <mergeCell ref="A15:E15"/>
    <mergeCell ref="O7:O8"/>
    <mergeCell ref="A4:O4"/>
    <mergeCell ref="A9:E9"/>
    <mergeCell ref="A7:E8"/>
    <mergeCell ref="F7:I7"/>
    <mergeCell ref="K7:N7"/>
  </mergeCells>
  <pageMargins left="0.7" right="0.7" top="0.75" bottom="0.75" header="0.3" footer="0.3"/>
  <pageSetup scale="69" orientation="landscape" r:id="rId1"/>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Askari Jaferi</dc:creator>
  <cp:lastModifiedBy>iq</cp:lastModifiedBy>
  <cp:revision/>
  <dcterms:created xsi:type="dcterms:W3CDTF">2017-12-12T11:37:28Z</dcterms:created>
  <dcterms:modified xsi:type="dcterms:W3CDTF">2021-08-31T05:52:08Z</dcterms:modified>
</cp:coreProperties>
</file>